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1'!$2:$5</definedName>
  </definedNames>
  <calcPr calcId="124519" calcMode="manual"/>
</workbook>
</file>

<file path=xl/calcChain.xml><?xml version="1.0" encoding="utf-8"?>
<calcChain xmlns="http://schemas.openxmlformats.org/spreadsheetml/2006/main">
  <c r="F5" i="7"/>
  <c r="G5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L56" s="1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D56" s="1"/>
  <c r="E50"/>
  <c r="F50"/>
  <c r="G50"/>
  <c r="H50"/>
  <c r="H56" s="1"/>
  <c r="I50"/>
  <c r="J50"/>
  <c r="K50"/>
  <c r="L50"/>
  <c r="J56"/>
  <c r="F56"/>
  <c r="K56"/>
  <c r="I56"/>
  <c r="G56"/>
  <c r="E56"/>
  <c r="C56"/>
</calcChain>
</file>

<file path=xl/sharedStrings.xml><?xml version="1.0" encoding="utf-8"?>
<sst xmlns="http://schemas.openxmlformats.org/spreadsheetml/2006/main" count="185" uniqueCount="158">
  <si>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</si>
  <si>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</si>
  <si>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</si>
  <si>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</si>
  <si>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</si>
  <si>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</si>
  <si>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</si>
  <si>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</si>
  <si>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</si>
  <si>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</si>
  <si>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</si>
  <si>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</si>
  <si>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</si>
  <si>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</si>
  <si>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</si>
  <si>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</si>
  <si>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</si>
  <si>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</si>
  <si>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</si>
  <si>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</si>
  <si>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</si>
  <si>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</si>
  <si>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</si>
  <si>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</si>
  <si>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</si>
  <si>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</si>
  <si>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</si>
  <si>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</si>
  <si>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</si>
  <si>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</si>
  <si>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</si>
  <si>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</si>
  <si>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</si>
  <si>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</si>
  <si>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</si>
  <si>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</si>
  <si>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</si>
  <si>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</si>
  <si>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</si>
  <si>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</si>
  <si>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</si>
  <si>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</si>
  <si>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</si>
  <si>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</si>
  <si>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</si>
  <si>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</si>
  <si>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</si>
  <si>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</si>
  <si>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</si>
  <si>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</si>
  <si>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</si>
  <si>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</si>
  <si>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</si>
  <si>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</si>
  <si>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</si>
  <si>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</si>
  <si>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</si>
  <si>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</si>
  <si>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</si>
  <si>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</si>
  <si>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</si>
  <si>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</si>
  <si>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</si>
  <si>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</si>
  <si>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</si>
  <si>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</si>
  <si>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</si>
  <si>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</si>
  <si>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</si>
  <si>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</si>
  <si>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</si>
  <si>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</si>
  <si>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</si>
  <si>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</si>
  <si>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</si>
  <si>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</si>
  <si>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</si>
  <si>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</si>
  <si>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</si>
  <si>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</si>
  <si>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</si>
  <si>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</si>
  <si>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</si>
  <si>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</si>
  <si>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</si>
  <si>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</si>
  <si>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</si>
  <si>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</si>
  <si>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</si>
  <si>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</si>
  <si>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</si>
  <si>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</si>
  <si>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</si>
  <si>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</si>
  <si>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</si>
  <si>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</si>
  <si>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</si>
  <si>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</si>
  <si>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</si>
  <si>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</si>
  <si>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</si>
  <si>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</si>
  <si>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</si>
  <si>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</si>
  <si>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</si>
  <si>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</si>
  <si>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</si>
  <si>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</si>
  <si>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</si>
  <si>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</si>
  <si>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</si>
  <si>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</si>
  <si>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</si>
  <si>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</si>
  <si>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</si>
  <si>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</si>
  <si>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</si>
  <si>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</si>
  <si>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</si>
  <si>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</si>
  <si>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</si>
  <si>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</si>
  <si>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</si>
  <si>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</si>
  <si>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</si>
  <si>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Барський районний суд Вінницької області</t>
  </si>
  <si>
    <t>23000. Вінницька область.м. Бар</t>
  </si>
  <si>
    <t>вул.Соборна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</si>
  <si>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</si>
  <si>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</si>
  <si>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</si>
  <si>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</si>
  <si>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</si>
  <si>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</si>
  <si>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</si>
  <si>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</si>
  <si>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</si>
  <si>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</si>
  <si>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</si>
  <si>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</si>
  <si>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</si>
  <si>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</si>
  <si>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</si>
  <si>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</si>
  <si>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</si>
  <si>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</si>
  <si>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</si>
  <si>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</si>
  <si>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</si>
  <si>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</si>
  <si>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</si>
  <si>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</si>
  <si>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</si>
  <si>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</si>
  <si>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(04341) 2-41-74</t>
  </si>
  <si>
    <t>(04341) 2-14-54</t>
  </si>
  <si>
    <t xml:space="preserve"> inbox@brs.vn.court.gov.ua</t>
  </si>
  <si>
    <t>5 січня 2023 року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</si>
</sst>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6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1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9" fillId="0" borderId="4" xfId="2" applyFont="1" applyBorder="1" applyAlignment="1">
      <alignment horizontal="center" vertical="center" wrapText="1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/>
    </xf>
    <xf numFmtId="3" fontId="9" fillId="0" borderId="4" xfId="2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4" xfId="3" applyNumberFormat="1" applyFont="1" applyBorder="1" applyAlignment="1">
      <alignment horizontal="right" vertical="center" wrapText="1"/>
    </xf>
    <xf numFmtId="0" fontId="17" fillId="0" borderId="4" xfId="2" applyFont="1" applyBorder="1" applyAlignment="1">
      <alignment horizontal="center" vertical="center" wrapText="1"/>
    </xf>
    <xf numFmtId="0" fontId="20" fillId="0" borderId="0" xfId="0" applyFont="1"/>
    <xf numFmtId="49" fontId="9" fillId="0" borderId="14" xfId="2" applyNumberFormat="1" applyFont="1" applyBorder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0" fontId="5" fillId="0" borderId="4" xfId="2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4" xfId="0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4" fillId="0" borderId="11" xfId="0" applyNumberFormat="1" applyFont="1" applyFill="1" applyBorder="1" applyAlignment="1" applyProtection="1">
      <alignment horizontal="center" vertical="center" wrapText="1"/>
    </xf>
    <xf numFmtId="1" fontId="24" fillId="0" borderId="6" xfId="0" applyNumberFormat="1" applyFont="1" applyFill="1" applyBorder="1" applyAlignment="1" applyProtection="1">
      <alignment horizontal="center" vertical="center" wrapText="1"/>
    </xf>
    <xf numFmtId="1" fontId="24" fillId="0" borderId="12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 applyProtection="1">
      <alignment horizontal="center" vertical="center" wrapText="1"/>
    </xf>
    <xf numFmtId="1" fontId="25" fillId="0" borderId="12" xfId="0" applyNumberFormat="1" applyFont="1" applyFill="1" applyBorder="1" applyAlignment="1" applyProtection="1">
      <alignment horizontal="center" vertical="center" wrapText="1"/>
    </xf>
    <xf numFmtId="1" fontId="24" fillId="0" borderId="14" xfId="0" applyNumberFormat="1" applyFont="1" applyFill="1" applyBorder="1" applyAlignment="1" applyProtection="1">
      <alignment horizontal="center" vertical="center" wrapText="1"/>
    </xf>
    <xf numFmtId="1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6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5" fillId="0" borderId="4" xfId="2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/>
  </sheetViews>
  <sheetFormatPr defaultColWidth="9.109375" defaultRowHeight="13.2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4.332031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>
      <c r="E1" s="2" t="s">
        <v>21</v>
      </c>
    </row>
    <row r="3" spans="1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1:8" ht="18.899999999999999" customHeight="1">
      <c r="B4" s="134"/>
      <c r="C4" s="134"/>
      <c r="D4" s="134"/>
      <c r="E4" s="134"/>
      <c r="F4" s="134"/>
      <c r="G4" s="134"/>
      <c r="H4" s="134"/>
    </row>
    <row r="5" spans="1:8" ht="18.899999999999999" customHeight="1">
      <c r="B5" s="3"/>
      <c r="C5" s="3"/>
      <c r="D5" s="139" t="s">
        <v>124</v>
      </c>
      <c r="E5" s="139"/>
      <c r="F5" s="139"/>
      <c r="G5" s="3"/>
      <c r="H5" s="3"/>
    </row>
    <row r="6" spans="1:8">
      <c r="E6" s="4" t="s">
        <v>22</v>
      </c>
    </row>
    <row r="7" spans="1:8" ht="12.9" customHeight="1">
      <c r="E7" s="5"/>
      <c r="F7" s="6"/>
      <c r="G7" s="6"/>
      <c r="H7" s="6"/>
    </row>
    <row r="8" spans="1:8" ht="12.9" customHeight="1">
      <c r="E8" s="5"/>
      <c r="F8" s="6"/>
      <c r="G8" s="6"/>
      <c r="H8" s="6"/>
    </row>
    <row r="9" spans="1:8" ht="12.9" customHeight="1">
      <c r="B9" s="7"/>
      <c r="C9" s="7"/>
      <c r="D9" s="7"/>
      <c r="E9" s="7"/>
    </row>
    <row r="10" spans="1:8" ht="12.9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8" ht="12.9" customHeight="1">
      <c r="A11" s="8"/>
      <c r="B11" s="33"/>
      <c r="C11" s="34"/>
      <c r="D11" s="29"/>
      <c r="E11" s="30"/>
      <c r="F11" s="6"/>
      <c r="G11" s="12" t="s">
        <v>105</v>
      </c>
    </row>
    <row r="12" spans="1:8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9" customHeight="1">
      <c r="A18" s="8"/>
      <c r="B18" s="115"/>
      <c r="C18" s="116"/>
      <c r="D18" s="117"/>
      <c r="E18" s="118"/>
      <c r="F18" s="140"/>
      <c r="G18" s="141"/>
      <c r="H18" s="141"/>
    </row>
    <row r="19" spans="1:8" ht="12.9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9" customHeight="1">
      <c r="A22" s="8"/>
      <c r="B22" s="10"/>
      <c r="C22" s="6"/>
      <c r="D22" s="8"/>
      <c r="E22" s="18"/>
      <c r="F22" s="23"/>
      <c r="G22" s="23"/>
      <c r="H22" s="23"/>
    </row>
    <row r="23" spans="1:8" ht="12.9" customHeight="1">
      <c r="A23" s="8"/>
      <c r="B23" s="115" t="s">
        <v>28</v>
      </c>
      <c r="C23" s="116"/>
      <c r="D23" s="117"/>
      <c r="E23" s="16"/>
      <c r="F23" s="6"/>
      <c r="G23" s="17"/>
    </row>
    <row r="24" spans="1:8" ht="12.9" customHeight="1">
      <c r="A24" s="8"/>
      <c r="B24" s="115" t="s">
        <v>48</v>
      </c>
      <c r="C24" s="116"/>
      <c r="D24" s="117"/>
      <c r="E24" s="16"/>
      <c r="F24" s="6"/>
    </row>
    <row r="25" spans="1:8" ht="12.9" customHeight="1">
      <c r="B25" s="115" t="s">
        <v>29</v>
      </c>
      <c r="C25" s="116"/>
      <c r="D25" s="117"/>
      <c r="E25" s="16" t="s">
        <v>44</v>
      </c>
    </row>
    <row r="26" spans="1:8" ht="12.9" customHeight="1">
      <c r="B26" s="130" t="s">
        <v>30</v>
      </c>
      <c r="C26" s="131"/>
      <c r="D26" s="132"/>
      <c r="E26" s="18" t="s">
        <v>31</v>
      </c>
    </row>
    <row r="27" spans="1:8" ht="12.9" customHeight="1">
      <c r="B27" s="19"/>
      <c r="C27" s="20"/>
      <c r="D27" s="37"/>
      <c r="E27" s="11"/>
    </row>
    <row r="28" spans="1:8" ht="12.9" customHeight="1">
      <c r="B28" s="115" t="s">
        <v>32</v>
      </c>
      <c r="C28" s="116"/>
      <c r="D28" s="117"/>
      <c r="E28" s="21" t="s">
        <v>45</v>
      </c>
    </row>
    <row r="29" spans="1:8" ht="12.9" customHeight="1">
      <c r="B29" s="119"/>
      <c r="C29" s="120"/>
      <c r="D29" s="121"/>
      <c r="E29" s="32" t="s">
        <v>33</v>
      </c>
    </row>
    <row r="30" spans="1:8" ht="12.9" customHeight="1">
      <c r="B30" s="6"/>
      <c r="C30" s="6"/>
      <c r="D30" s="6"/>
      <c r="E30" s="6"/>
    </row>
    <row r="31" spans="1:8" ht="12.9" customHeight="1">
      <c r="B31" s="6"/>
      <c r="C31" s="6"/>
      <c r="D31" s="6"/>
      <c r="E31" s="6"/>
    </row>
    <row r="32" spans="1:8" ht="12.9" customHeight="1">
      <c r="B32" s="6"/>
      <c r="C32" s="6"/>
      <c r="D32" s="6"/>
      <c r="E32" s="6"/>
    </row>
    <row r="34" spans="1:9" ht="12.9" customHeight="1">
      <c r="B34" s="7"/>
      <c r="C34" s="7"/>
      <c r="D34" s="7"/>
      <c r="E34" s="7"/>
      <c r="F34" s="7"/>
      <c r="G34" s="7"/>
      <c r="H34" s="7"/>
    </row>
    <row r="35" spans="1:9" ht="12.9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9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9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9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9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>
      <c r="A44" s="8"/>
      <c r="B44" s="109">
        <v>2</v>
      </c>
      <c r="C44" s="110"/>
      <c r="D44" s="110"/>
      <c r="E44" s="110"/>
      <c r="F44" s="110"/>
      <c r="G44" s="110"/>
      <c r="H44" s="111"/>
      <c r="I44" s="6"/>
    </row>
    <row r="45" spans="1:9" ht="12.9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9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>
      <c r="B47" s="26"/>
      <c r="C47" s="26"/>
      <c r="D47" s="26"/>
      <c r="E47" s="26"/>
      <c r="F47" s="26"/>
      <c r="G47" s="26"/>
      <c r="H47" s="26"/>
    </row>
  </sheetData>
  <mergeCells count="27">
    <mergeCell ref="D37:H37"/>
    <mergeCell ref="D5:F5"/>
    <mergeCell ref="F21:H21"/>
    <mergeCell ref="F17:H18"/>
    <mergeCell ref="B25:D25"/>
    <mergeCell ref="B26:D26"/>
    <mergeCell ref="B3:H3"/>
    <mergeCell ref="B4:H4"/>
    <mergeCell ref="B10:D10"/>
    <mergeCell ref="B12:D12"/>
    <mergeCell ref="F14:H14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&amp;C&amp;L21AA0ED7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>
      <pane ySplit="5" topLeftCell="A6" activePane="bottomLeft" state="frozen"/>
      <selection pane="bottomLeft" activeCell="C7" sqref="C7"/>
    </sheetView>
  </sheetViews>
  <sheetFormatPr defaultColWidth="9.109375" defaultRowHeight="12"/>
  <cols>
    <col min="1" max="1" width="5.6640625" style="47" customWidth="1"/>
    <col min="2" max="2" width="70.6640625" style="45" customWidth="1"/>
    <col min="3" max="3" width="17.6640625" style="45" customWidth="1"/>
    <col min="4" max="5" width="15.6640625" style="52" customWidth="1"/>
    <col min="6" max="6" width="18.6640625" style="52" customWidth="1"/>
    <col min="7" max="11" width="15.6640625" style="45" customWidth="1"/>
    <col min="12" max="12" width="18.6640625" style="45" customWidth="1"/>
    <col min="13" max="16384" width="9.109375" style="45"/>
  </cols>
  <sheetData>
    <row r="1" spans="1:12" ht="17.399999999999999">
      <c r="A1" s="44"/>
      <c r="B1" s="149" t="s">
        <v>20</v>
      </c>
      <c r="C1" s="149"/>
      <c r="D1" s="50"/>
      <c r="E1" s="50"/>
      <c r="F1" s="50"/>
    </row>
    <row r="2" spans="1:12" ht="65.099999999999994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9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100000000000001" customHeight="1">
      <c r="A6" s="86">
        <v>1</v>
      </c>
      <c r="B6" s="87" t="s">
        <v>99</v>
      </c>
      <c r="C6" s="88">
        <f t="shared" ref="C6:L6" si="0">SUM(C7,C10,C13,C14,C15,C21,C24,C25,C18,C19,C20)</f>
        <v>663</v>
      </c>
      <c r="D6" s="88">
        <f t="shared" si="0"/>
        <v>623903.35999999894</v>
      </c>
      <c r="E6" s="88">
        <f t="shared" si="0"/>
        <v>578</v>
      </c>
      <c r="F6" s="88">
        <f t="shared" si="0"/>
        <v>558428.30999999994</v>
      </c>
      <c r="G6" s="88">
        <f t="shared" si="0"/>
        <v>0</v>
      </c>
      <c r="H6" s="88">
        <f t="shared" si="0"/>
        <v>0</v>
      </c>
      <c r="I6" s="88">
        <f t="shared" si="0"/>
        <v>0</v>
      </c>
      <c r="J6" s="88">
        <f t="shared" si="0"/>
        <v>0</v>
      </c>
      <c r="K6" s="88">
        <f t="shared" si="0"/>
        <v>85</v>
      </c>
      <c r="L6" s="88">
        <f t="shared" si="0"/>
        <v>52101</v>
      </c>
    </row>
    <row r="7" spans="1:12" ht="12.75" customHeight="1">
      <c r="A7" s="86">
        <v>2</v>
      </c>
      <c r="B7" s="89" t="s">
        <v>68</v>
      </c>
      <c r="C7" s="90">
        <v>116</v>
      </c>
      <c r="D7" s="90">
        <v>244644.61</v>
      </c>
      <c r="E7" s="90">
        <v>112</v>
      </c>
      <c r="F7" s="90">
        <v>228130.71</v>
      </c>
      <c r="G7" s="90"/>
      <c r="H7" s="90"/>
      <c r="I7" s="90"/>
      <c r="J7" s="90"/>
      <c r="K7" s="90">
        <v>4</v>
      </c>
      <c r="L7" s="90">
        <v>3969.6</v>
      </c>
    </row>
    <row r="8" spans="1:12" ht="13.2">
      <c r="A8" s="86">
        <v>3</v>
      </c>
      <c r="B8" s="91" t="s">
        <v>69</v>
      </c>
      <c r="C8" s="90">
        <v>57</v>
      </c>
      <c r="D8" s="90">
        <v>142874.57999999999</v>
      </c>
      <c r="E8" s="90">
        <v>57</v>
      </c>
      <c r="F8" s="90">
        <v>135294.79</v>
      </c>
      <c r="G8" s="90"/>
      <c r="H8" s="90"/>
      <c r="I8" s="90"/>
      <c r="J8" s="90"/>
      <c r="K8" s="90"/>
      <c r="L8" s="90"/>
    </row>
    <row r="9" spans="1:12" ht="13.2">
      <c r="A9" s="86">
        <v>4</v>
      </c>
      <c r="B9" s="91" t="s">
        <v>70</v>
      </c>
      <c r="C9" s="90">
        <v>59</v>
      </c>
      <c r="D9" s="90">
        <v>101770.03</v>
      </c>
      <c r="E9" s="90">
        <v>55</v>
      </c>
      <c r="F9" s="90">
        <v>92835.92</v>
      </c>
      <c r="G9" s="90"/>
      <c r="H9" s="90"/>
      <c r="I9" s="90"/>
      <c r="J9" s="90"/>
      <c r="K9" s="90">
        <v>4</v>
      </c>
      <c r="L9" s="90">
        <v>3969.6</v>
      </c>
    </row>
    <row r="10" spans="1:12" ht="13.2">
      <c r="A10" s="86">
        <v>5</v>
      </c>
      <c r="B10" s="89" t="s">
        <v>71</v>
      </c>
      <c r="C10" s="90">
        <v>100</v>
      </c>
      <c r="D10" s="90">
        <v>109821.55</v>
      </c>
      <c r="E10" s="90">
        <v>64</v>
      </c>
      <c r="F10" s="90">
        <v>73915.75</v>
      </c>
      <c r="G10" s="90"/>
      <c r="H10" s="90"/>
      <c r="I10" s="90"/>
      <c r="J10" s="90"/>
      <c r="K10" s="90">
        <v>36</v>
      </c>
      <c r="L10" s="90">
        <v>35726.400000000001</v>
      </c>
    </row>
    <row r="11" spans="1:12" ht="13.2">
      <c r="A11" s="86">
        <v>6</v>
      </c>
      <c r="B11" s="91" t="s">
        <v>72</v>
      </c>
      <c r="C11" s="90">
        <v>2</v>
      </c>
      <c r="D11" s="90">
        <v>12405</v>
      </c>
      <c r="E11" s="90">
        <v>2</v>
      </c>
      <c r="F11" s="90">
        <v>12405</v>
      </c>
      <c r="G11" s="90"/>
      <c r="H11" s="90"/>
      <c r="I11" s="90"/>
      <c r="J11" s="90"/>
      <c r="K11" s="90"/>
      <c r="L11" s="90"/>
    </row>
    <row r="12" spans="1:12" ht="13.2">
      <c r="A12" s="86">
        <v>7</v>
      </c>
      <c r="B12" s="91" t="s">
        <v>73</v>
      </c>
      <c r="C12" s="90">
        <v>98</v>
      </c>
      <c r="D12" s="90">
        <v>97416.549999999901</v>
      </c>
      <c r="E12" s="90">
        <v>62</v>
      </c>
      <c r="F12" s="90">
        <v>61510.75</v>
      </c>
      <c r="G12" s="90"/>
      <c r="H12" s="90"/>
      <c r="I12" s="90"/>
      <c r="J12" s="90"/>
      <c r="K12" s="90">
        <v>36</v>
      </c>
      <c r="L12" s="90">
        <v>35726.400000000001</v>
      </c>
    </row>
    <row r="13" spans="1:12" ht="13.2">
      <c r="A13" s="86">
        <v>8</v>
      </c>
      <c r="B13" s="89" t="s">
        <v>18</v>
      </c>
      <c r="C13" s="90">
        <v>180</v>
      </c>
      <c r="D13" s="90">
        <v>178631.99999999901</v>
      </c>
      <c r="E13" s="90">
        <v>179</v>
      </c>
      <c r="F13" s="90">
        <v>177335.4</v>
      </c>
      <c r="G13" s="90"/>
      <c r="H13" s="90"/>
      <c r="I13" s="90"/>
      <c r="J13" s="90"/>
      <c r="K13" s="90">
        <v>1</v>
      </c>
      <c r="L13" s="90">
        <v>992.4</v>
      </c>
    </row>
    <row r="14" spans="1:12" ht="13.2">
      <c r="A14" s="86">
        <v>9</v>
      </c>
      <c r="B14" s="89" t="s">
        <v>19</v>
      </c>
      <c r="C14" s="90">
        <v>1</v>
      </c>
      <c r="D14" s="90">
        <v>992.4</v>
      </c>
      <c r="E14" s="90">
        <v>1</v>
      </c>
      <c r="F14" s="90">
        <v>992.4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81</v>
      </c>
      <c r="D15" s="90">
        <v>44162.400000000001</v>
      </c>
      <c r="E15" s="90">
        <v>79</v>
      </c>
      <c r="F15" s="90">
        <v>42834.400000000001</v>
      </c>
      <c r="G15" s="90"/>
      <c r="H15" s="90"/>
      <c r="I15" s="90"/>
      <c r="J15" s="90"/>
      <c r="K15" s="90">
        <v>2</v>
      </c>
      <c r="L15" s="90">
        <v>992.4</v>
      </c>
    </row>
    <row r="16" spans="1:12" ht="13.2">
      <c r="A16" s="86">
        <v>11</v>
      </c>
      <c r="B16" s="91" t="s">
        <v>72</v>
      </c>
      <c r="C16" s="90">
        <v>2</v>
      </c>
      <c r="D16" s="90">
        <v>2481</v>
      </c>
      <c r="E16" s="90">
        <v>2</v>
      </c>
      <c r="F16" s="90">
        <v>2481</v>
      </c>
      <c r="G16" s="90"/>
      <c r="H16" s="90"/>
      <c r="I16" s="90"/>
      <c r="J16" s="90"/>
      <c r="K16" s="90"/>
      <c r="L16" s="90"/>
    </row>
    <row r="17" spans="1:12" ht="13.2">
      <c r="A17" s="86">
        <v>12</v>
      </c>
      <c r="B17" s="91" t="s">
        <v>73</v>
      </c>
      <c r="C17" s="90">
        <v>79</v>
      </c>
      <c r="D17" s="90">
        <v>41681.4</v>
      </c>
      <c r="E17" s="90">
        <v>77</v>
      </c>
      <c r="F17" s="90">
        <v>40353.4</v>
      </c>
      <c r="G17" s="90"/>
      <c r="H17" s="90"/>
      <c r="I17" s="90"/>
      <c r="J17" s="90"/>
      <c r="K17" s="90">
        <v>2</v>
      </c>
      <c r="L17" s="90">
        <v>992.4</v>
      </c>
    </row>
    <row r="18" spans="1:12" ht="13.2">
      <c r="A18" s="86">
        <v>13</v>
      </c>
      <c r="B18" s="92" t="s">
        <v>93</v>
      </c>
      <c r="C18" s="90">
        <v>183</v>
      </c>
      <c r="D18" s="90">
        <v>45402.299999999901</v>
      </c>
      <c r="E18" s="90">
        <v>141</v>
      </c>
      <c r="F18" s="90">
        <v>34982.099999999897</v>
      </c>
      <c r="G18" s="90"/>
      <c r="H18" s="90"/>
      <c r="I18" s="90"/>
      <c r="J18" s="90"/>
      <c r="K18" s="90">
        <v>42</v>
      </c>
      <c r="L18" s="90">
        <v>10420.200000000001</v>
      </c>
    </row>
    <row r="19" spans="1:12" ht="13.2">
      <c r="A19" s="86">
        <v>14</v>
      </c>
      <c r="B19" s="92" t="s">
        <v>94</v>
      </c>
      <c r="C19" s="90">
        <v>2</v>
      </c>
      <c r="D19" s="90">
        <v>248.1</v>
      </c>
      <c r="E19" s="90">
        <v>2</v>
      </c>
      <c r="F19" s="90">
        <v>237.55</v>
      </c>
      <c r="G19" s="90"/>
      <c r="H19" s="90"/>
      <c r="I19" s="90"/>
      <c r="J19" s="90"/>
      <c r="K19" s="90"/>
      <c r="L19" s="90"/>
    </row>
    <row r="20" spans="1:12" ht="26.4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6.4">
      <c r="A21" s="86">
        <v>16</v>
      </c>
      <c r="B21" s="89" t="s">
        <v>74</v>
      </c>
      <c r="C21" s="90">
        <f t="shared" ref="C21:L21" si="1">SUM(C22:C23)</f>
        <v>0</v>
      </c>
      <c r="D21" s="90">
        <f t="shared" si="1"/>
        <v>0</v>
      </c>
      <c r="E21" s="90">
        <f t="shared" si="1"/>
        <v>0</v>
      </c>
      <c r="F21" s="90">
        <f t="shared" si="1"/>
        <v>0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3.2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3.2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9.6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6.4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3.2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3.2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20.100000000000001" customHeight="1">
      <c r="A28" s="86">
        <v>23</v>
      </c>
      <c r="B28" s="87" t="s">
        <v>100</v>
      </c>
      <c r="C28" s="88">
        <f t="shared" ref="C28:L28" si="2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3.2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3.2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3.2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3.2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2.8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6.4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6.4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6.4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3.2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9.2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20.100000000000001" customHeight="1">
      <c r="A39" s="86">
        <v>34</v>
      </c>
      <c r="B39" s="87" t="s">
        <v>101</v>
      </c>
      <c r="C39" s="88">
        <f t="shared" ref="C39:L39" si="3">SUM(C40,C47,C48,C49)</f>
        <v>22</v>
      </c>
      <c r="D39" s="88">
        <f t="shared" si="3"/>
        <v>21832.799999999999</v>
      </c>
      <c r="E39" s="88">
        <f t="shared" si="3"/>
        <v>20</v>
      </c>
      <c r="F39" s="88">
        <f t="shared" si="3"/>
        <v>11123.6</v>
      </c>
      <c r="G39" s="88">
        <f t="shared" si="3"/>
        <v>0</v>
      </c>
      <c r="H39" s="88">
        <f t="shared" si="3"/>
        <v>0</v>
      </c>
      <c r="I39" s="88">
        <f t="shared" si="3"/>
        <v>0</v>
      </c>
      <c r="J39" s="88">
        <f t="shared" si="3"/>
        <v>0</v>
      </c>
      <c r="K39" s="88">
        <f t="shared" si="3"/>
        <v>2</v>
      </c>
      <c r="L39" s="88">
        <f t="shared" si="3"/>
        <v>1984.8</v>
      </c>
    </row>
    <row r="40" spans="1:12" ht="13.2">
      <c r="A40" s="86">
        <v>35</v>
      </c>
      <c r="B40" s="89" t="s">
        <v>79</v>
      </c>
      <c r="C40" s="90">
        <f t="shared" ref="C40:L40" si="4">SUM(C41,C44)</f>
        <v>22</v>
      </c>
      <c r="D40" s="90">
        <f t="shared" si="4"/>
        <v>21832.799999999999</v>
      </c>
      <c r="E40" s="90">
        <f t="shared" si="4"/>
        <v>20</v>
      </c>
      <c r="F40" s="90">
        <f t="shared" si="4"/>
        <v>11123.6</v>
      </c>
      <c r="G40" s="90">
        <f t="shared" si="4"/>
        <v>0</v>
      </c>
      <c r="H40" s="90">
        <f t="shared" si="4"/>
        <v>0</v>
      </c>
      <c r="I40" s="90">
        <f t="shared" si="4"/>
        <v>0</v>
      </c>
      <c r="J40" s="90">
        <f t="shared" si="4"/>
        <v>0</v>
      </c>
      <c r="K40" s="90">
        <f t="shared" si="4"/>
        <v>2</v>
      </c>
      <c r="L40" s="90">
        <f t="shared" si="4"/>
        <v>1984.8</v>
      </c>
    </row>
    <row r="41" spans="1:12" ht="13.2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3.2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3.2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3.2">
      <c r="A44" s="86">
        <v>39</v>
      </c>
      <c r="B44" s="89" t="s">
        <v>82</v>
      </c>
      <c r="C44" s="90">
        <v>22</v>
      </c>
      <c r="D44" s="90">
        <v>21832.799999999999</v>
      </c>
      <c r="E44" s="90">
        <v>20</v>
      </c>
      <c r="F44" s="90">
        <v>11123.6</v>
      </c>
      <c r="G44" s="90"/>
      <c r="H44" s="90"/>
      <c r="I44" s="90"/>
      <c r="J44" s="90"/>
      <c r="K44" s="90">
        <v>2</v>
      </c>
      <c r="L44" s="90">
        <v>1984.8</v>
      </c>
    </row>
    <row r="45" spans="1:12" ht="26.4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3.2">
      <c r="A46" s="86">
        <v>41</v>
      </c>
      <c r="B46" s="91" t="s">
        <v>73</v>
      </c>
      <c r="C46" s="90">
        <v>22</v>
      </c>
      <c r="D46" s="90">
        <v>21832.799999999999</v>
      </c>
      <c r="E46" s="90">
        <v>20</v>
      </c>
      <c r="F46" s="90">
        <v>11123.6</v>
      </c>
      <c r="G46" s="90"/>
      <c r="H46" s="90"/>
      <c r="I46" s="90"/>
      <c r="J46" s="90"/>
      <c r="K46" s="90">
        <v>2</v>
      </c>
      <c r="L46" s="90">
        <v>1984.8</v>
      </c>
    </row>
    <row r="47" spans="1:12" ht="39.6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6.4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9.6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20.100000000000001" customHeight="1">
      <c r="A50" s="86">
        <v>45</v>
      </c>
      <c r="B50" s="87" t="s">
        <v>102</v>
      </c>
      <c r="C50" s="88">
        <f t="shared" ref="C50:L50" si="5">SUM(C51:C54)</f>
        <v>0</v>
      </c>
      <c r="D50" s="88">
        <f t="shared" si="5"/>
        <v>0</v>
      </c>
      <c r="E50" s="88">
        <f t="shared" si="5"/>
        <v>0</v>
      </c>
      <c r="F50" s="88">
        <f t="shared" si="5"/>
        <v>0</v>
      </c>
      <c r="G50" s="88">
        <f t="shared" si="5"/>
        <v>0</v>
      </c>
      <c r="H50" s="88">
        <f t="shared" si="5"/>
        <v>0</v>
      </c>
      <c r="I50" s="88">
        <f t="shared" si="5"/>
        <v>0</v>
      </c>
      <c r="J50" s="88">
        <f t="shared" si="5"/>
        <v>0</v>
      </c>
      <c r="K50" s="88">
        <f t="shared" si="5"/>
        <v>0</v>
      </c>
      <c r="L50" s="88">
        <f t="shared" si="5"/>
        <v>0</v>
      </c>
    </row>
    <row r="51" spans="1:12" ht="13.2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3.2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3.2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20.100000000000001" customHeight="1">
      <c r="A55" s="86">
        <v>50</v>
      </c>
      <c r="B55" s="87" t="s">
        <v>97</v>
      </c>
      <c r="C55" s="88">
        <v>265</v>
      </c>
      <c r="D55" s="88">
        <v>131492.99999999901</v>
      </c>
      <c r="E55" s="88">
        <v>265</v>
      </c>
      <c r="F55" s="88">
        <v>131426.19999999899</v>
      </c>
      <c r="G55" s="88"/>
      <c r="H55" s="88"/>
      <c r="I55" s="88">
        <v>265</v>
      </c>
      <c r="J55" s="88">
        <v>131399.19999999899</v>
      </c>
      <c r="K55" s="88"/>
      <c r="L55" s="88"/>
    </row>
    <row r="56" spans="1:12" ht="20.100000000000001" customHeight="1">
      <c r="A56" s="86">
        <v>51</v>
      </c>
      <c r="B56" s="95" t="s">
        <v>128</v>
      </c>
      <c r="C56" s="88">
        <f t="shared" ref="C56:L56" si="6">SUM(C6,C28,C39,C50,C55)</f>
        <v>950</v>
      </c>
      <c r="D56" s="88">
        <f t="shared" si="6"/>
        <v>777229.15999999805</v>
      </c>
      <c r="E56" s="88">
        <f t="shared" si="6"/>
        <v>863</v>
      </c>
      <c r="F56" s="88">
        <f t="shared" si="6"/>
        <v>700978.10999999894</v>
      </c>
      <c r="G56" s="88">
        <f t="shared" si="6"/>
        <v>0</v>
      </c>
      <c r="H56" s="88">
        <f t="shared" si="6"/>
        <v>0</v>
      </c>
      <c r="I56" s="88">
        <f t="shared" si="6"/>
        <v>265</v>
      </c>
      <c r="J56" s="88">
        <f t="shared" si="6"/>
        <v>131399.19999999899</v>
      </c>
      <c r="K56" s="88">
        <f t="shared" si="6"/>
        <v>87</v>
      </c>
      <c r="L56" s="88">
        <f t="shared" si="6"/>
        <v>54085.8</v>
      </c>
    </row>
    <row r="57" spans="1:12" ht="13.2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spans="1:12" ht="13.2">
      <c r="B61" s="49"/>
    </row>
  </sheetData>
  <mergeCells count="17">
    <mergeCell ref="B1:C1"/>
    <mergeCell ref="A2:A4"/>
    <mergeCell ref="B2:B4"/>
    <mergeCell ref="E3:E4"/>
    <mergeCell ref="F3:F4"/>
    <mergeCell ref="E2:F2"/>
    <mergeCell ref="C2:C4"/>
    <mergeCell ref="D2:D4"/>
    <mergeCell ref="K3:K4"/>
    <mergeCell ref="J3:J4"/>
    <mergeCell ref="L3:L4"/>
    <mergeCell ref="K2:L2"/>
    <mergeCell ref="I2:J2"/>
    <mergeCell ref="I3:I4"/>
    <mergeCell ref="G2:H2"/>
    <mergeCell ref="G3:G4"/>
    <mergeCell ref="H3:H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60" fitToWidth="2" fitToHeight="2" orientation="landscape" r:id="rId1"/>
  <headerFooter alignWithMargins="0">
    <oddFooter>&amp;C&amp;CФорма № 10, Підрозділ: Барський районний суд Вінницької області,_x000D_
 Початок періоду: 01.01.2022, Кінець періоду: 31.12.2022&amp;L21AA0ED7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topLeftCell="A25" workbookViewId="0">
      <selection activeCell="E33" sqref="E33"/>
    </sheetView>
  </sheetViews>
  <sheetFormatPr defaultRowHeight="13.2"/>
  <cols>
    <col min="1" max="1" width="5.6640625" customWidth="1"/>
    <col min="2" max="2" width="50.6640625" customWidth="1"/>
    <col min="3" max="7" width="20.6640625" customWidth="1"/>
  </cols>
  <sheetData>
    <row r="1" spans="1:7" ht="18.75" customHeight="1">
      <c r="A1" s="62"/>
      <c r="B1" s="63" t="s">
        <v>109</v>
      </c>
      <c r="C1" s="63"/>
      <c r="D1" s="63"/>
      <c r="E1" s="62"/>
      <c r="F1" s="62"/>
    </row>
    <row r="2" spans="1:7">
      <c r="A2" s="62"/>
      <c r="B2" s="64"/>
      <c r="C2" s="64"/>
      <c r="D2" s="64"/>
      <c r="E2" s="62"/>
      <c r="F2" s="62"/>
    </row>
    <row r="3" spans="1:7" ht="39.9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87</v>
      </c>
      <c r="G5" s="97">
        <f>SUM(G6:G30)</f>
        <v>54085.799999999996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3</v>
      </c>
      <c r="G6" s="99">
        <v>1488.6</v>
      </c>
    </row>
    <row r="7" spans="1:7" ht="26.4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.6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78</v>
      </c>
      <c r="G8" s="99">
        <v>47635.199999999997</v>
      </c>
    </row>
    <row r="9" spans="1:7" ht="39.6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4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4" customHeight="1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4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4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4</v>
      </c>
      <c r="G14" s="99">
        <v>2977.2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11" ht="26.4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1</v>
      </c>
      <c r="G17" s="99">
        <v>992.4</v>
      </c>
    </row>
    <row r="18" spans="1:11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</v>
      </c>
      <c r="G18" s="99">
        <v>992.4</v>
      </c>
    </row>
    <row r="19" spans="1:11" ht="26.4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11" ht="53.1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11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11" ht="26.4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11" ht="53.1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11" ht="39.6" customHeight="1">
      <c r="A24" s="96">
        <v>20</v>
      </c>
      <c r="B24" s="159" t="s">
        <v>122</v>
      </c>
      <c r="C24" s="160"/>
      <c r="D24" s="161"/>
      <c r="E24" s="103" t="s">
        <v>147</v>
      </c>
      <c r="F24" s="98"/>
      <c r="G24" s="99"/>
    </row>
    <row r="25" spans="1:11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11" ht="39.6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11" s="107" customFormat="1" ht="26.4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11" s="107" customFormat="1" ht="39.6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11" s="107" customFormat="1" ht="26.4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11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11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/>
      <c r="F32" s="169"/>
      <c r="I32" s="69"/>
      <c r="J32" s="69"/>
      <c r="K32" s="69"/>
    </row>
    <row r="33" spans="1:11" ht="15.6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3.8">
      <c r="A34" s="71"/>
      <c r="B34" s="59" t="s">
        <v>50</v>
      </c>
      <c r="C34" s="54"/>
      <c r="D34" s="56" t="s">
        <v>153</v>
      </c>
      <c r="E34" s="172"/>
      <c r="F34" s="173"/>
      <c r="I34" s="72"/>
      <c r="J34" s="66"/>
      <c r="K34" s="66"/>
    </row>
    <row r="35" spans="1:11" ht="13.8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154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155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156</v>
      </c>
      <c r="D39" s="171"/>
      <c r="F39" s="85" t="s">
        <v>157</v>
      </c>
      <c r="I39" s="75"/>
      <c r="J39" s="75"/>
      <c r="K39" s="76"/>
    </row>
    <row r="40" spans="1:11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30:D30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dxfId="2" priority="3" stopIfTrue="1"/>
  </conditionalFormatting>
  <conditionalFormatting sqref="B24:B26">
    <cfRule type="duplicateValues" dxfId="1" priority="1" stopIfTrue="1"/>
  </conditionalFormatting>
  <conditionalFormatting sqref="B6:B23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&amp;C&amp;CФорма № 10, Підрозділ: Барський районний суд Вінницької області,_x000D_
 Початок періоду: 01.01.2022, Кінець періоду: 31.12.2022&amp;L21AA0ED7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Administrator-PC</cp:lastModifiedBy>
  <cp:lastPrinted>2022-11-24T11:52:15Z</cp:lastPrinted>
  <dcterms:created xsi:type="dcterms:W3CDTF">2015-09-09T10:27:32Z</dcterms:created>
  <dcterms:modified xsi:type="dcterms:W3CDTF">2023-03-09T09:52:37Z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21AA0ED7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